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imetaja\Documents\"/>
    </mc:Choice>
  </mc:AlternateContent>
  <bookViews>
    <workbookView xWindow="0" yWindow="0" windowWidth="19200" windowHeight="6730" tabRatio="788"/>
  </bookViews>
  <sheets>
    <sheet name="põde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C32" i="1"/>
  <c r="E25" i="1" l="1"/>
  <c r="E31" i="1" l="1"/>
  <c r="E28" i="1" l="1"/>
  <c r="E27" i="1"/>
  <c r="E29" i="1" l="1"/>
  <c r="E19" i="1" l="1"/>
  <c r="E6" i="1" l="1"/>
  <c r="E17" i="1" l="1"/>
  <c r="E14" i="1" l="1"/>
  <c r="E9" i="1" l="1"/>
  <c r="I9" i="1" s="1"/>
  <c r="E5" i="1" l="1"/>
  <c r="E15" i="1" l="1"/>
  <c r="I28" i="1" l="1"/>
  <c r="M32" i="1" l="1"/>
  <c r="I15" i="1" l="1"/>
  <c r="H32" i="1" l="1"/>
  <c r="G32" i="1"/>
  <c r="F32" i="1"/>
  <c r="D32" i="1"/>
  <c r="E30" i="1"/>
  <c r="K28" i="1"/>
  <c r="L30" i="1" l="1"/>
  <c r="I30" i="1"/>
  <c r="L31" i="1"/>
  <c r="I31" i="1"/>
  <c r="L29" i="1"/>
  <c r="I29" i="1"/>
  <c r="L27" i="1"/>
  <c r="I27" i="1"/>
  <c r="N29" i="1"/>
  <c r="K29" i="1"/>
  <c r="N31" i="1"/>
  <c r="N30" i="1"/>
  <c r="J30" i="1"/>
  <c r="J29" i="1"/>
  <c r="N27" i="1"/>
  <c r="L28" i="1"/>
  <c r="J27" i="1"/>
  <c r="K30" i="1"/>
  <c r="J31" i="1"/>
  <c r="K27" i="1"/>
  <c r="J28" i="1"/>
  <c r="K31" i="1"/>
  <c r="N28" i="1"/>
  <c r="E7" i="1" l="1"/>
  <c r="E8" i="1"/>
  <c r="J8" i="1" s="1"/>
  <c r="E11" i="1"/>
  <c r="E12" i="1"/>
  <c r="J12" i="1" s="1"/>
  <c r="E13" i="1"/>
  <c r="E16" i="1"/>
  <c r="J16" i="1" s="1"/>
  <c r="L17" i="1"/>
  <c r="E18" i="1"/>
  <c r="K18" i="1" s="1"/>
  <c r="E20" i="1"/>
  <c r="J20" i="1" s="1"/>
  <c r="E21" i="1"/>
  <c r="L21" i="1" s="1"/>
  <c r="E22" i="1"/>
  <c r="E23" i="1"/>
  <c r="E24" i="1"/>
  <c r="I25" i="1"/>
  <c r="E26" i="1"/>
  <c r="I26" i="1" s="1"/>
  <c r="J26" i="1" l="1"/>
  <c r="L20" i="1"/>
  <c r="L16" i="1"/>
  <c r="L12" i="1"/>
  <c r="L8" i="1"/>
  <c r="L5" i="1"/>
  <c r="I24" i="1"/>
  <c r="N24" i="1"/>
  <c r="J24" i="1"/>
  <c r="L24" i="1"/>
  <c r="I13" i="1"/>
  <c r="N13" i="1"/>
  <c r="J13" i="1"/>
  <c r="L18" i="1"/>
  <c r="I18" i="1"/>
  <c r="N18" i="1"/>
  <c r="N9" i="1"/>
  <c r="J9" i="1"/>
  <c r="L9" i="1"/>
  <c r="K7" i="1"/>
  <c r="N7" i="1"/>
  <c r="L7" i="1"/>
  <c r="I7" i="1"/>
  <c r="L25" i="1"/>
  <c r="N25" i="1"/>
  <c r="K25" i="1"/>
  <c r="I21" i="1"/>
  <c r="N21" i="1"/>
  <c r="J21" i="1"/>
  <c r="I5" i="1"/>
  <c r="N5" i="1"/>
  <c r="J5" i="1"/>
  <c r="K5" i="1"/>
  <c r="L22" i="1"/>
  <c r="I22" i="1"/>
  <c r="N22" i="1"/>
  <c r="K11" i="1"/>
  <c r="L11" i="1"/>
  <c r="I11" i="1"/>
  <c r="N11" i="1"/>
  <c r="L6" i="1"/>
  <c r="I6" i="1"/>
  <c r="N6" i="1"/>
  <c r="K23" i="1"/>
  <c r="I23" i="1"/>
  <c r="L23" i="1"/>
  <c r="N23" i="1"/>
  <c r="K26" i="1"/>
  <c r="N26" i="1"/>
  <c r="L26" i="1"/>
  <c r="K22" i="1"/>
  <c r="I17" i="1"/>
  <c r="N17" i="1"/>
  <c r="J17" i="1"/>
  <c r="K15" i="1"/>
  <c r="L15" i="1"/>
  <c r="N15" i="1"/>
  <c r="L13" i="1"/>
  <c r="J23" i="1"/>
  <c r="N20" i="1"/>
  <c r="I20" i="1"/>
  <c r="N16" i="1"/>
  <c r="I16" i="1"/>
  <c r="N12" i="1"/>
  <c r="I12" i="1"/>
  <c r="J7" i="1"/>
  <c r="J25" i="1"/>
  <c r="J22" i="1"/>
  <c r="K21" i="1"/>
  <c r="J19" i="1"/>
  <c r="J18" i="1"/>
  <c r="K9" i="1"/>
  <c r="J6" i="1"/>
  <c r="K20" i="1"/>
  <c r="K16" i="1"/>
  <c r="J14" i="1"/>
  <c r="K12" i="1"/>
  <c r="E10" i="1"/>
  <c r="K8" i="1"/>
  <c r="J15" i="1"/>
  <c r="J11" i="1"/>
  <c r="N8" i="1"/>
  <c r="I8" i="1"/>
  <c r="K6" i="1"/>
  <c r="K24" i="1"/>
  <c r="K17" i="1"/>
  <c r="K13" i="1"/>
  <c r="E32" i="1" l="1"/>
  <c r="E34" i="1" s="1"/>
  <c r="J10" i="1"/>
  <c r="L14" i="1"/>
  <c r="I14" i="1"/>
  <c r="N14" i="1"/>
  <c r="K14" i="1"/>
  <c r="L10" i="1"/>
  <c r="I10" i="1"/>
  <c r="N10" i="1"/>
  <c r="K19" i="1"/>
  <c r="I19" i="1"/>
  <c r="N19" i="1"/>
  <c r="L19" i="1"/>
  <c r="K10" i="1"/>
  <c r="N32" i="1" l="1"/>
  <c r="K32" i="1"/>
  <c r="L32" i="1"/>
  <c r="J32" i="1"/>
  <c r="I32" i="1"/>
</calcChain>
</file>

<file path=xl/comments1.xml><?xml version="1.0" encoding="utf-8"?>
<comments xmlns="http://schemas.openxmlformats.org/spreadsheetml/2006/main">
  <authors>
    <author>Kasutaja</author>
  </authors>
  <commentList>
    <comment ref="O35" authorId="0" shapeId="0">
      <text>
        <r>
          <rPr>
            <b/>
            <sz val="9"/>
            <color indexed="81"/>
            <rFont val="Segoe UI"/>
            <family val="2"/>
            <charset val="186"/>
          </rPr>
          <t>Kasutaja:</t>
        </r>
        <r>
          <rPr>
            <sz val="9"/>
            <color indexed="81"/>
            <rFont val="Segoe UI"/>
            <family val="2"/>
            <charset val="186"/>
          </rPr>
          <t xml:space="preserve">
1313 andmetel</t>
        </r>
      </text>
    </comment>
  </commentList>
</comments>
</file>

<file path=xl/sharedStrings.xml><?xml version="1.0" encoding="utf-8"?>
<sst xmlns="http://schemas.openxmlformats.org/spreadsheetml/2006/main" count="52" uniqueCount="48">
  <si>
    <t>Jahipiirkond</t>
  </si>
  <si>
    <t>JN otsus</t>
  </si>
  <si>
    <t>Kütitud</t>
  </si>
  <si>
    <t>sellest</t>
  </si>
  <si>
    <t>Täitmise %</t>
  </si>
  <si>
    <t>%</t>
  </si>
  <si>
    <t>Jahinduslik  pindala</t>
  </si>
  <si>
    <t>Kütitud 1000 ha kohta</t>
  </si>
  <si>
    <t>&lt;30</t>
  </si>
  <si>
    <t>&gt;35</t>
  </si>
  <si>
    <t>pull</t>
  </si>
  <si>
    <t>lehm</t>
  </si>
  <si>
    <t>vasikas</t>
  </si>
  <si>
    <t>Abja</t>
  </si>
  <si>
    <t>Halliste</t>
  </si>
  <si>
    <t>Heimtali</t>
  </si>
  <si>
    <t>Holstre</t>
  </si>
  <si>
    <t>Kaansoo</t>
  </si>
  <si>
    <t>Karksi</t>
  </si>
  <si>
    <t>Kolga-Jaani</t>
  </si>
  <si>
    <t>Kõo</t>
  </si>
  <si>
    <t>Kärstna</t>
  </si>
  <si>
    <t>Lahmuse</t>
  </si>
  <si>
    <t>Leie</t>
  </si>
  <si>
    <t>Lembitu</t>
  </si>
  <si>
    <t>Lilli</t>
  </si>
  <si>
    <t>Mõisaküla</t>
  </si>
  <si>
    <t>Nuia</t>
  </si>
  <si>
    <t>Paistu</t>
  </si>
  <si>
    <t>Polli</t>
  </si>
  <si>
    <t>Päri-Metsküla</t>
  </si>
  <si>
    <t>Rimmu</t>
  </si>
  <si>
    <t>Suislepa</t>
  </si>
  <si>
    <t>Suure-Jaani</t>
  </si>
  <si>
    <t>Sürgavere</t>
  </si>
  <si>
    <t>Tarvastu</t>
  </si>
  <si>
    <t>Tänassilma</t>
  </si>
  <si>
    <t>Tääksi</t>
  </si>
  <si>
    <t>Vambola</t>
  </si>
  <si>
    <t>Viiratsi</t>
  </si>
  <si>
    <t>Kokku:</t>
  </si>
  <si>
    <t>vahe</t>
  </si>
  <si>
    <t>Esitanud jahiseltse</t>
  </si>
  <si>
    <t>hukkunud</t>
  </si>
  <si>
    <t>Täitmata jahiseltse</t>
  </si>
  <si>
    <t>JN min limiit 2020</t>
  </si>
  <si>
    <t>JN optimaalne limiit 2020</t>
  </si>
  <si>
    <t>Viljandimaa põdra küttimine 2019 ja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</si>
</sst>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186"/>
    </font>
    <font>
      <sz val="12"/>
      <name val="Times New Roman"/>
      <family val="1"/>
      <charset val="1"/>
    </font>
    <font>
      <b/>
      <sz val="12"/>
      <color indexed="17"/>
      <name val="Times New Roman"/>
      <family val="1"/>
      <charset val="1"/>
    </font>
    <font>
      <sz val="10"/>
      <name val="Times New Roman"/>
      <family val="1"/>
      <charset val="1"/>
    </font>
    <font>
      <sz val="22"/>
      <name val="Times New Roman"/>
      <family val="1"/>
      <charset val="1"/>
    </font>
    <font>
      <b/>
      <sz val="22"/>
      <color indexed="17"/>
      <name val="Times New Roman"/>
      <family val="1"/>
      <charset val="1"/>
    </font>
    <font>
      <b/>
      <sz val="12"/>
      <color indexed="12"/>
      <name val="Times New Roman"/>
      <family val="1"/>
      <charset val="1"/>
    </font>
    <font>
      <b/>
      <sz val="12"/>
      <color indexed="20"/>
      <name val="Times New Roman"/>
      <family val="1"/>
      <charset val="1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2"/>
      <color rgb="FFFF0000"/>
      <name val="Times New Roman"/>
      <family val="1"/>
      <charset val="1"/>
    </font>
    <font>
      <sz val="12"/>
      <color rgb="FFFF0000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8" fillId="0" borderId="0"/>
  </cellStyleXfs>
  <cellXfs count="97">
    <xf numFmtId="0" fontId="0" fillId="0" borderId="0" xfId="0"/>
    <xf numFmtId="0" fontId="1" fillId="0" borderId="0" xfId="1" applyFont="1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0" xfId="1" applyFont="1"/>
    <xf numFmtId="0" fontId="11" fillId="0" borderId="0" xfId="1"/>
    <xf numFmtId="0" fontId="5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2" fillId="0" borderId="0" xfId="0" applyFont="1"/>
    <xf numFmtId="0" fontId="1" fillId="0" borderId="1" xfId="1" applyFont="1" applyBorder="1"/>
    <xf numFmtId="0" fontId="2" fillId="2" borderId="1" xfId="1" applyFont="1" applyFill="1" applyBorder="1" applyAlignment="1">
      <alignment horizontal="center"/>
    </xf>
    <xf numFmtId="0" fontId="3" fillId="2" borderId="1" xfId="1" applyFont="1" applyFill="1" applyBorder="1"/>
    <xf numFmtId="0" fontId="12" fillId="0" borderId="1" xfId="0" applyFont="1" applyBorder="1"/>
    <xf numFmtId="0" fontId="3" fillId="4" borderId="1" xfId="1" applyFont="1" applyFill="1" applyBorder="1"/>
    <xf numFmtId="0" fontId="13" fillId="0" borderId="0" xfId="1" applyFont="1" applyAlignment="1">
      <alignment horizontal="center"/>
    </xf>
    <xf numFmtId="0" fontId="12" fillId="5" borderId="1" xfId="0" applyFont="1" applyFill="1" applyBorder="1"/>
    <xf numFmtId="0" fontId="7" fillId="5" borderId="1" xfId="1" applyFont="1" applyFill="1" applyBorder="1" applyAlignment="1">
      <alignment horizontal="center"/>
    </xf>
    <xf numFmtId="0" fontId="3" fillId="5" borderId="1" xfId="1" applyFont="1" applyFill="1" applyBorder="1"/>
    <xf numFmtId="0" fontId="7" fillId="4" borderId="1" xfId="1" applyFont="1" applyFill="1" applyBorder="1" applyAlignment="1">
      <alignment horizontal="center"/>
    </xf>
    <xf numFmtId="0" fontId="3" fillId="5" borderId="2" xfId="1" applyFont="1" applyFill="1" applyBorder="1"/>
    <xf numFmtId="0" fontId="0" fillId="9" borderId="1" xfId="1" applyFont="1" applyFill="1" applyBorder="1" applyAlignment="1">
      <alignment horizontal="center"/>
    </xf>
    <xf numFmtId="0" fontId="0" fillId="9" borderId="2" xfId="1" applyFont="1" applyFill="1" applyBorder="1" applyAlignment="1">
      <alignment horizontal="center"/>
    </xf>
    <xf numFmtId="0" fontId="4" fillId="5" borderId="0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9" fillId="6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1" fillId="0" borderId="3" xfId="1" applyFont="1" applyBorder="1"/>
    <xf numFmtId="0" fontId="1" fillId="0" borderId="1" xfId="1" applyFont="1" applyBorder="1" applyAlignment="1">
      <alignment horizontal="center"/>
    </xf>
    <xf numFmtId="0" fontId="3" fillId="5" borderId="0" xfId="1" applyFont="1" applyFill="1" applyBorder="1" applyAlignment="1">
      <alignment horizontal="center"/>
    </xf>
    <xf numFmtId="0" fontId="6" fillId="7" borderId="5" xfId="1" applyFont="1" applyFill="1" applyBorder="1" applyAlignment="1">
      <alignment horizontal="center"/>
    </xf>
    <xf numFmtId="0" fontId="0" fillId="9" borderId="5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3" fillId="5" borderId="5" xfId="1" applyFont="1" applyFill="1" applyBorder="1"/>
    <xf numFmtId="3" fontId="12" fillId="5" borderId="5" xfId="0" applyNumberFormat="1" applyFont="1" applyFill="1" applyBorder="1"/>
    <xf numFmtId="0" fontId="9" fillId="6" borderId="6" xfId="1" applyFont="1" applyFill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17" fillId="0" borderId="0" xfId="0" applyFont="1"/>
    <xf numFmtId="0" fontId="12" fillId="5" borderId="5" xfId="0" applyFont="1" applyFill="1" applyBorder="1"/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/>
    </xf>
    <xf numFmtId="0" fontId="19" fillId="7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/>
    </xf>
    <xf numFmtId="0" fontId="20" fillId="7" borderId="1" xfId="1" applyFont="1" applyFill="1" applyBorder="1" applyAlignment="1">
      <alignment horizontal="center"/>
    </xf>
    <xf numFmtId="0" fontId="13" fillId="0" borderId="0" xfId="0" applyFont="1" applyAlignment="1">
      <alignment horizontal="justify" vertical="center"/>
    </xf>
    <xf numFmtId="0" fontId="12" fillId="0" borderId="3" xfId="0" applyFont="1" applyBorder="1"/>
    <xf numFmtId="0" fontId="19" fillId="7" borderId="2" xfId="1" applyFont="1" applyFill="1" applyBorder="1" applyAlignment="1">
      <alignment horizontal="center"/>
    </xf>
    <xf numFmtId="0" fontId="19" fillId="7" borderId="13" xfId="1" applyFont="1" applyFill="1" applyBorder="1" applyAlignment="1">
      <alignment horizontal="center"/>
    </xf>
    <xf numFmtId="0" fontId="12" fillId="0" borderId="5" xfId="0" applyFont="1" applyBorder="1"/>
    <xf numFmtId="0" fontId="2" fillId="3" borderId="5" xfId="1" applyFont="1" applyFill="1" applyBorder="1" applyAlignment="1">
      <alignment horizontal="center"/>
    </xf>
    <xf numFmtId="0" fontId="2" fillId="10" borderId="18" xfId="1" applyFont="1" applyFill="1" applyBorder="1" applyAlignment="1">
      <alignment horizontal="center"/>
    </xf>
    <xf numFmtId="0" fontId="2" fillId="10" borderId="13" xfId="1" applyFont="1" applyFill="1" applyBorder="1" applyAlignment="1">
      <alignment horizontal="center"/>
    </xf>
    <xf numFmtId="0" fontId="1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5" xfId="1" applyFont="1" applyFill="1" applyBorder="1"/>
    <xf numFmtId="0" fontId="6" fillId="7" borderId="16" xfId="1" applyFont="1" applyFill="1" applyBorder="1" applyAlignment="1">
      <alignment horizontal="center"/>
    </xf>
    <xf numFmtId="0" fontId="7" fillId="5" borderId="2" xfId="1" applyFont="1" applyFill="1" applyBorder="1" applyAlignment="1">
      <alignment horizontal="center"/>
    </xf>
    <xf numFmtId="0" fontId="12" fillId="5" borderId="2" xfId="0" applyFont="1" applyFill="1" applyBorder="1"/>
    <xf numFmtId="0" fontId="1" fillId="0" borderId="2" xfId="1" applyFont="1" applyBorder="1" applyAlignment="1">
      <alignment horizontal="center"/>
    </xf>
    <xf numFmtId="21" fontId="3" fillId="3" borderId="5" xfId="1" applyNumberFormat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/>
    </xf>
    <xf numFmtId="0" fontId="1" fillId="0" borderId="6" xfId="1" applyFont="1" applyBorder="1"/>
    <xf numFmtId="0" fontId="7" fillId="0" borderId="16" xfId="1" applyFont="1" applyBorder="1" applyAlignment="1">
      <alignment horizontal="center"/>
    </xf>
    <xf numFmtId="0" fontId="10" fillId="0" borderId="19" xfId="1" applyFont="1" applyBorder="1"/>
    <xf numFmtId="3" fontId="1" fillId="2" borderId="19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17" xfId="1" applyFont="1" applyBorder="1" applyAlignment="1">
      <alignment horizontal="center"/>
    </xf>
    <xf numFmtId="0" fontId="10" fillId="9" borderId="20" xfId="1" applyFont="1" applyFill="1" applyBorder="1" applyAlignment="1">
      <alignment horizontal="center"/>
    </xf>
    <xf numFmtId="0" fontId="10" fillId="9" borderId="21" xfId="1" applyFont="1" applyFill="1" applyBorder="1" applyAlignment="1">
      <alignment horizontal="center"/>
    </xf>
    <xf numFmtId="0" fontId="10" fillId="9" borderId="13" xfId="1" applyFont="1" applyFill="1" applyBorder="1" applyAlignment="1">
      <alignment horizontal="center"/>
    </xf>
    <xf numFmtId="0" fontId="21" fillId="7" borderId="5" xfId="1" applyFont="1" applyFill="1" applyBorder="1" applyAlignment="1">
      <alignment horizontal="center"/>
    </xf>
    <xf numFmtId="0" fontId="21" fillId="7" borderId="1" xfId="1" applyFont="1" applyFill="1" applyBorder="1" applyAlignment="1">
      <alignment horizontal="center"/>
    </xf>
    <xf numFmtId="0" fontId="21" fillId="8" borderId="1" xfId="1" applyFont="1" applyFill="1" applyBorder="1" applyAlignment="1">
      <alignment horizontal="center"/>
    </xf>
    <xf numFmtId="0" fontId="22" fillId="7" borderId="1" xfId="1" applyFont="1" applyFill="1" applyBorder="1" applyAlignment="1">
      <alignment horizontal="center"/>
    </xf>
    <xf numFmtId="0" fontId="21" fillId="7" borderId="2" xfId="1" applyFont="1" applyFill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  <xf numFmtId="0" fontId="6" fillId="0" borderId="8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7" fillId="0" borderId="8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11" xfId="1" applyFont="1" applyFill="1" applyBorder="1" applyAlignment="1">
      <alignment horizontal="center" wrapText="1"/>
    </xf>
    <xf numFmtId="0" fontId="1" fillId="2" borderId="9" xfId="1" applyFont="1" applyFill="1" applyBorder="1" applyAlignment="1">
      <alignment horizontal="center" wrapText="1"/>
    </xf>
    <xf numFmtId="0" fontId="1" fillId="2" borderId="12" xfId="1" applyFont="1" applyFill="1" applyBorder="1" applyAlignment="1">
      <alignment horizontal="center" wrapText="1"/>
    </xf>
    <xf numFmtId="0" fontId="19" fillId="7" borderId="8" xfId="1" applyFont="1" applyFill="1" applyBorder="1" applyAlignment="1">
      <alignment horizontal="center"/>
    </xf>
    <xf numFmtId="0" fontId="19" fillId="7" borderId="11" xfId="1" applyFont="1" applyFill="1" applyBorder="1" applyAlignment="1">
      <alignment horizontal="center"/>
    </xf>
  </cellXfs>
  <cellStyles count="3">
    <cellStyle name="Excel Built-in Normal" xfId="1"/>
    <cellStyle name="Excel Built-in Normal 1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99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48"/>
  <sheetViews>
    <sheetView tabSelected="1" zoomScale="73" zoomScaleNormal="73" workbookViewId="0">
      <selection activeCell="T21" sqref="T21"/>
    </sheetView>
  </sheetViews>
  <sheetFormatPr defaultColWidth="11.54296875" defaultRowHeight="15.5" x14ac:dyDescent="0.35"/>
  <cols>
    <col min="1" max="3" width="16.1796875" style="1" customWidth="1"/>
    <col min="4" max="4" width="22" style="2" bestFit="1" customWidth="1"/>
    <col min="5" max="5" width="8.7265625" style="3" customWidth="1"/>
    <col min="6" max="7" width="4.54296875" style="4" customWidth="1"/>
    <col min="8" max="8" width="6.7265625" style="4" bestFit="1" customWidth="1"/>
    <col min="9" max="9" width="5.81640625" style="3" customWidth="1"/>
    <col min="10" max="11" width="5" style="4" customWidth="1"/>
    <col min="12" max="12" width="6.7265625" style="4" bestFit="1" customWidth="1"/>
    <col min="13" max="13" width="10.26953125" style="1" customWidth="1"/>
    <col min="14" max="14" width="8.81640625" style="1" customWidth="1"/>
    <col min="15" max="218" width="9.1796875" style="1" customWidth="1"/>
    <col min="219" max="248" width="9.1796875" style="4" customWidth="1"/>
    <col min="249" max="257" width="11.54296875" style="5"/>
  </cols>
  <sheetData>
    <row r="1" spans="1:15" ht="24.75" customHeight="1" x14ac:dyDescent="0.6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5" ht="14.25" customHeight="1" thickBot="1" x14ac:dyDescent="0.65">
      <c r="A2" s="24"/>
      <c r="B2" s="24"/>
      <c r="C2" s="24"/>
      <c r="D2" s="6"/>
      <c r="E2" s="8"/>
      <c r="F2" s="7"/>
      <c r="G2" s="31"/>
      <c r="H2" s="31"/>
      <c r="I2" s="24"/>
      <c r="J2" s="31"/>
      <c r="K2" s="7"/>
      <c r="L2" s="7"/>
    </row>
    <row r="3" spans="1:15" ht="17.149999999999999" customHeight="1" thickBot="1" x14ac:dyDescent="0.4">
      <c r="A3" s="82" t="s">
        <v>0</v>
      </c>
      <c r="B3" s="44">
        <v>2019</v>
      </c>
      <c r="C3" s="84" t="s">
        <v>45</v>
      </c>
      <c r="D3" s="84" t="s">
        <v>46</v>
      </c>
      <c r="E3" s="86" t="s">
        <v>2</v>
      </c>
      <c r="F3" s="88" t="s">
        <v>3</v>
      </c>
      <c r="G3" s="88"/>
      <c r="H3" s="88"/>
      <c r="I3" s="89" t="s">
        <v>4</v>
      </c>
      <c r="J3" s="88" t="s">
        <v>5</v>
      </c>
      <c r="K3" s="88"/>
      <c r="L3" s="88"/>
      <c r="M3" s="91" t="s">
        <v>6</v>
      </c>
      <c r="N3" s="93" t="s">
        <v>7</v>
      </c>
      <c r="O3" s="79"/>
    </row>
    <row r="4" spans="1:15" ht="29.65" customHeight="1" thickBot="1" x14ac:dyDescent="0.4">
      <c r="A4" s="83"/>
      <c r="B4" s="95">
        <v>26</v>
      </c>
      <c r="C4" s="85"/>
      <c r="D4" s="85"/>
      <c r="E4" s="87"/>
      <c r="F4" s="39" t="s">
        <v>10</v>
      </c>
      <c r="G4" s="39" t="s">
        <v>11</v>
      </c>
      <c r="H4" s="39" t="s">
        <v>12</v>
      </c>
      <c r="I4" s="90"/>
      <c r="J4" s="39" t="s">
        <v>10</v>
      </c>
      <c r="K4" s="39" t="s">
        <v>11</v>
      </c>
      <c r="L4" s="39" t="s">
        <v>12</v>
      </c>
      <c r="M4" s="92"/>
      <c r="N4" s="94"/>
      <c r="O4" s="80" t="s">
        <v>43</v>
      </c>
    </row>
    <row r="5" spans="1:15" ht="16" thickBot="1" x14ac:dyDescent="0.4">
      <c r="A5" s="41" t="s">
        <v>13</v>
      </c>
      <c r="B5" s="96"/>
      <c r="C5" s="42">
        <v>19</v>
      </c>
      <c r="D5" s="42">
        <v>20</v>
      </c>
      <c r="E5" s="74">
        <f t="shared" ref="E5:E28" si="0">SUM(F5:H5)</f>
        <v>1</v>
      </c>
      <c r="F5" s="33">
        <v>1</v>
      </c>
      <c r="G5" s="33"/>
      <c r="H5" s="33"/>
      <c r="I5" s="34">
        <f t="shared" ref="I5:I31" si="1">ROUND((E5/D5)*100,0)</f>
        <v>5</v>
      </c>
      <c r="J5" s="35">
        <f t="shared" ref="J5:J26" si="2">ROUND((F5/E5)*100,0)</f>
        <v>100</v>
      </c>
      <c r="K5" s="35">
        <f t="shared" ref="K5:K26" si="3">ROUND((G5/E5)*100,0)</f>
        <v>0</v>
      </c>
      <c r="L5" s="35">
        <f t="shared" ref="L5:L26" si="4">ROUND((H5/E5)*100,0)</f>
        <v>0</v>
      </c>
      <c r="M5" s="36">
        <v>12000</v>
      </c>
      <c r="N5" s="37">
        <f t="shared" ref="N5:N31" si="5">ROUND(E5/(M5/1000),0)</f>
        <v>0</v>
      </c>
      <c r="O5" s="38"/>
    </row>
    <row r="6" spans="1:15" ht="16" thickBot="1" x14ac:dyDescent="0.4">
      <c r="A6" s="17" t="s">
        <v>14</v>
      </c>
      <c r="B6" s="45">
        <v>29</v>
      </c>
      <c r="C6" s="43">
        <v>24</v>
      </c>
      <c r="D6" s="43">
        <v>25</v>
      </c>
      <c r="E6" s="75">
        <f t="shared" si="0"/>
        <v>6</v>
      </c>
      <c r="F6" s="22"/>
      <c r="G6" s="22">
        <v>6</v>
      </c>
      <c r="H6" s="22"/>
      <c r="I6" s="20">
        <f t="shared" si="1"/>
        <v>24</v>
      </c>
      <c r="J6" s="15">
        <f t="shared" si="2"/>
        <v>0</v>
      </c>
      <c r="K6" s="15">
        <f t="shared" si="3"/>
        <v>100</v>
      </c>
      <c r="L6" s="15">
        <f t="shared" si="4"/>
        <v>0</v>
      </c>
      <c r="M6" s="17">
        <v>14559</v>
      </c>
      <c r="N6" s="27">
        <f t="shared" si="5"/>
        <v>0</v>
      </c>
      <c r="O6" s="30"/>
    </row>
    <row r="7" spans="1:15" ht="16" thickBot="1" x14ac:dyDescent="0.4">
      <c r="A7" s="17" t="s">
        <v>15</v>
      </c>
      <c r="B7" s="45">
        <v>21</v>
      </c>
      <c r="C7" s="43">
        <v>15</v>
      </c>
      <c r="D7" s="43">
        <v>16</v>
      </c>
      <c r="E7" s="75">
        <f t="shared" si="0"/>
        <v>8</v>
      </c>
      <c r="F7" s="22">
        <v>3</v>
      </c>
      <c r="G7" s="22">
        <v>3</v>
      </c>
      <c r="H7" s="22">
        <v>2</v>
      </c>
      <c r="I7" s="18">
        <f t="shared" si="1"/>
        <v>50</v>
      </c>
      <c r="J7" s="19">
        <f t="shared" si="2"/>
        <v>38</v>
      </c>
      <c r="K7" s="19">
        <f t="shared" si="3"/>
        <v>38</v>
      </c>
      <c r="L7" s="19">
        <f t="shared" si="4"/>
        <v>25</v>
      </c>
      <c r="M7" s="17">
        <v>11493</v>
      </c>
      <c r="N7" s="26">
        <f t="shared" si="5"/>
        <v>1</v>
      </c>
      <c r="O7" s="30"/>
    </row>
    <row r="8" spans="1:15" ht="16" thickBot="1" x14ac:dyDescent="0.4">
      <c r="A8" s="17" t="s">
        <v>16</v>
      </c>
      <c r="B8" s="46">
        <v>11</v>
      </c>
      <c r="C8" s="43">
        <v>9</v>
      </c>
      <c r="D8" s="43">
        <v>9</v>
      </c>
      <c r="E8" s="76">
        <f t="shared" si="0"/>
        <v>1</v>
      </c>
      <c r="F8" s="22">
        <v>1</v>
      </c>
      <c r="G8" s="22"/>
      <c r="H8" s="22"/>
      <c r="I8" s="20">
        <f t="shared" si="1"/>
        <v>11</v>
      </c>
      <c r="J8" s="15">
        <f t="shared" si="2"/>
        <v>100</v>
      </c>
      <c r="K8" s="15">
        <f t="shared" si="3"/>
        <v>0</v>
      </c>
      <c r="L8" s="15">
        <f t="shared" si="4"/>
        <v>0</v>
      </c>
      <c r="M8" s="17">
        <v>7000</v>
      </c>
      <c r="N8" s="27">
        <f t="shared" si="5"/>
        <v>0</v>
      </c>
      <c r="O8" s="30"/>
    </row>
    <row r="9" spans="1:15" ht="16" thickBot="1" x14ac:dyDescent="0.4">
      <c r="A9" s="17" t="s">
        <v>17</v>
      </c>
      <c r="B9" s="46">
        <v>25</v>
      </c>
      <c r="C9" s="43">
        <v>18</v>
      </c>
      <c r="D9" s="43">
        <v>19</v>
      </c>
      <c r="E9" s="76">
        <f t="shared" si="0"/>
        <v>3</v>
      </c>
      <c r="F9" s="22"/>
      <c r="G9" s="22">
        <v>2</v>
      </c>
      <c r="H9" s="22">
        <v>1</v>
      </c>
      <c r="I9" s="20">
        <f t="shared" si="1"/>
        <v>16</v>
      </c>
      <c r="J9" s="19">
        <f t="shared" si="2"/>
        <v>0</v>
      </c>
      <c r="K9" s="19">
        <f t="shared" si="3"/>
        <v>67</v>
      </c>
      <c r="L9" s="19">
        <f t="shared" si="4"/>
        <v>33</v>
      </c>
      <c r="M9" s="17">
        <v>14560</v>
      </c>
      <c r="N9" s="26">
        <f t="shared" si="5"/>
        <v>0</v>
      </c>
      <c r="O9" s="30"/>
    </row>
    <row r="10" spans="1:15" ht="16" thickBot="1" x14ac:dyDescent="0.4">
      <c r="A10" s="17" t="s">
        <v>18</v>
      </c>
      <c r="B10" s="46">
        <v>25</v>
      </c>
      <c r="C10" s="43">
        <v>22</v>
      </c>
      <c r="D10" s="43">
        <v>23</v>
      </c>
      <c r="E10" s="76">
        <f t="shared" si="0"/>
        <v>2</v>
      </c>
      <c r="F10" s="22">
        <v>1</v>
      </c>
      <c r="G10" s="22">
        <v>1</v>
      </c>
      <c r="H10" s="22"/>
      <c r="I10" s="20">
        <f t="shared" si="1"/>
        <v>9</v>
      </c>
      <c r="J10" s="15">
        <f t="shared" si="2"/>
        <v>50</v>
      </c>
      <c r="K10" s="15">
        <f t="shared" si="3"/>
        <v>50</v>
      </c>
      <c r="L10" s="15">
        <f t="shared" si="4"/>
        <v>0</v>
      </c>
      <c r="M10" s="17">
        <v>11354</v>
      </c>
      <c r="N10" s="27">
        <f t="shared" si="5"/>
        <v>0</v>
      </c>
      <c r="O10" s="30"/>
    </row>
    <row r="11" spans="1:15" ht="16" thickBot="1" x14ac:dyDescent="0.4">
      <c r="A11" s="17" t="s">
        <v>19</v>
      </c>
      <c r="B11" s="45">
        <v>26</v>
      </c>
      <c r="C11" s="43">
        <v>15</v>
      </c>
      <c r="D11" s="43">
        <v>16</v>
      </c>
      <c r="E11" s="75">
        <f t="shared" si="0"/>
        <v>2</v>
      </c>
      <c r="F11" s="22">
        <v>2</v>
      </c>
      <c r="G11" s="22"/>
      <c r="H11" s="22"/>
      <c r="I11" s="18">
        <f t="shared" si="1"/>
        <v>13</v>
      </c>
      <c r="J11" s="19">
        <f t="shared" si="2"/>
        <v>100</v>
      </c>
      <c r="K11" s="19">
        <f t="shared" si="3"/>
        <v>0</v>
      </c>
      <c r="L11" s="19">
        <f t="shared" si="4"/>
        <v>0</v>
      </c>
      <c r="M11" s="17">
        <v>14603</v>
      </c>
      <c r="N11" s="26">
        <f t="shared" si="5"/>
        <v>0</v>
      </c>
      <c r="O11" s="30">
        <v>1</v>
      </c>
    </row>
    <row r="12" spans="1:15" ht="16" thickBot="1" x14ac:dyDescent="0.4">
      <c r="A12" s="17" t="s">
        <v>20</v>
      </c>
      <c r="B12" s="46">
        <v>26</v>
      </c>
      <c r="C12" s="43">
        <v>21</v>
      </c>
      <c r="D12" s="43">
        <v>22</v>
      </c>
      <c r="E12" s="76">
        <f t="shared" si="0"/>
        <v>6</v>
      </c>
      <c r="F12" s="22">
        <v>3</v>
      </c>
      <c r="G12" s="22">
        <v>3</v>
      </c>
      <c r="H12" s="22"/>
      <c r="I12" s="20">
        <f t="shared" si="1"/>
        <v>27</v>
      </c>
      <c r="J12" s="15">
        <f t="shared" si="2"/>
        <v>50</v>
      </c>
      <c r="K12" s="15">
        <f t="shared" si="3"/>
        <v>50</v>
      </c>
      <c r="L12" s="15">
        <f t="shared" si="4"/>
        <v>0</v>
      </c>
      <c r="M12" s="17">
        <v>14450</v>
      </c>
      <c r="N12" s="27">
        <f t="shared" si="5"/>
        <v>0</v>
      </c>
      <c r="O12" s="30"/>
    </row>
    <row r="13" spans="1:15" ht="16" thickBot="1" x14ac:dyDescent="0.4">
      <c r="A13" s="17" t="s">
        <v>21</v>
      </c>
      <c r="B13" s="45">
        <v>28</v>
      </c>
      <c r="C13" s="43">
        <v>20</v>
      </c>
      <c r="D13" s="43">
        <v>21</v>
      </c>
      <c r="E13" s="75">
        <f t="shared" si="0"/>
        <v>4</v>
      </c>
      <c r="F13" s="22">
        <v>3</v>
      </c>
      <c r="G13" s="22">
        <v>1</v>
      </c>
      <c r="H13" s="22"/>
      <c r="I13" s="18">
        <f t="shared" si="1"/>
        <v>19</v>
      </c>
      <c r="J13" s="19">
        <f t="shared" si="2"/>
        <v>75</v>
      </c>
      <c r="K13" s="19">
        <f t="shared" si="3"/>
        <v>25</v>
      </c>
      <c r="L13" s="19">
        <f t="shared" si="4"/>
        <v>0</v>
      </c>
      <c r="M13" s="17">
        <v>8419</v>
      </c>
      <c r="N13" s="26">
        <f t="shared" si="5"/>
        <v>0</v>
      </c>
      <c r="O13" s="30"/>
    </row>
    <row r="14" spans="1:15" ht="16" thickBot="1" x14ac:dyDescent="0.4">
      <c r="A14" s="17" t="s">
        <v>22</v>
      </c>
      <c r="B14" s="45">
        <v>7</v>
      </c>
      <c r="C14" s="43">
        <v>8</v>
      </c>
      <c r="D14" s="43">
        <v>8</v>
      </c>
      <c r="E14" s="75">
        <f t="shared" si="0"/>
        <v>3</v>
      </c>
      <c r="F14" s="22">
        <v>2</v>
      </c>
      <c r="G14" s="22">
        <v>1</v>
      </c>
      <c r="H14" s="22"/>
      <c r="I14" s="20">
        <f t="shared" si="1"/>
        <v>38</v>
      </c>
      <c r="J14" s="15">
        <f t="shared" si="2"/>
        <v>67</v>
      </c>
      <c r="K14" s="15">
        <f t="shared" si="3"/>
        <v>33</v>
      </c>
      <c r="L14" s="15">
        <f t="shared" si="4"/>
        <v>0</v>
      </c>
      <c r="M14" s="17">
        <v>9500</v>
      </c>
      <c r="N14" s="27">
        <f t="shared" si="5"/>
        <v>0</v>
      </c>
      <c r="O14" s="30"/>
    </row>
    <row r="15" spans="1:15" ht="16" thickBot="1" x14ac:dyDescent="0.4">
      <c r="A15" s="17" t="s">
        <v>23</v>
      </c>
      <c r="B15" s="45">
        <v>28</v>
      </c>
      <c r="C15" s="43">
        <v>24</v>
      </c>
      <c r="D15" s="43">
        <v>25</v>
      </c>
      <c r="E15" s="75">
        <f t="shared" si="0"/>
        <v>11</v>
      </c>
      <c r="F15" s="22">
        <v>7</v>
      </c>
      <c r="G15" s="22">
        <v>3</v>
      </c>
      <c r="H15" s="22">
        <v>1</v>
      </c>
      <c r="I15" s="20">
        <f t="shared" si="1"/>
        <v>44</v>
      </c>
      <c r="J15" s="19">
        <f t="shared" si="2"/>
        <v>64</v>
      </c>
      <c r="K15" s="19">
        <f t="shared" si="3"/>
        <v>27</v>
      </c>
      <c r="L15" s="19">
        <f t="shared" si="4"/>
        <v>9</v>
      </c>
      <c r="M15" s="17">
        <v>14560</v>
      </c>
      <c r="N15" s="26">
        <f t="shared" si="5"/>
        <v>1</v>
      </c>
      <c r="O15" s="30"/>
    </row>
    <row r="16" spans="1:15" ht="16" thickBot="1" x14ac:dyDescent="0.4">
      <c r="A16" s="17" t="s">
        <v>24</v>
      </c>
      <c r="B16" s="46">
        <v>14</v>
      </c>
      <c r="C16" s="43">
        <v>9</v>
      </c>
      <c r="D16" s="43">
        <v>9</v>
      </c>
      <c r="E16" s="76">
        <f t="shared" si="0"/>
        <v>3</v>
      </c>
      <c r="F16" s="22">
        <v>2</v>
      </c>
      <c r="G16" s="22">
        <v>1</v>
      </c>
      <c r="H16" s="22"/>
      <c r="I16" s="20">
        <f t="shared" si="1"/>
        <v>33</v>
      </c>
      <c r="J16" s="15">
        <f t="shared" si="2"/>
        <v>67</v>
      </c>
      <c r="K16" s="15">
        <f t="shared" si="3"/>
        <v>33</v>
      </c>
      <c r="L16" s="15">
        <f t="shared" si="4"/>
        <v>0</v>
      </c>
      <c r="M16" s="17">
        <v>10102</v>
      </c>
      <c r="N16" s="27">
        <f t="shared" si="5"/>
        <v>0</v>
      </c>
      <c r="O16" s="30"/>
    </row>
    <row r="17" spans="1:15" ht="16" thickBot="1" x14ac:dyDescent="0.4">
      <c r="A17" s="17" t="s">
        <v>25</v>
      </c>
      <c r="B17" s="46">
        <v>22</v>
      </c>
      <c r="C17" s="43">
        <v>16</v>
      </c>
      <c r="D17" s="43">
        <v>17</v>
      </c>
      <c r="E17" s="76">
        <f t="shared" si="0"/>
        <v>1</v>
      </c>
      <c r="F17" s="22">
        <v>1</v>
      </c>
      <c r="G17" s="22"/>
      <c r="H17" s="22"/>
      <c r="I17" s="18">
        <f t="shared" si="1"/>
        <v>6</v>
      </c>
      <c r="J17" s="19">
        <f t="shared" si="2"/>
        <v>100</v>
      </c>
      <c r="K17" s="19">
        <f t="shared" si="3"/>
        <v>0</v>
      </c>
      <c r="L17" s="19">
        <f t="shared" si="4"/>
        <v>0</v>
      </c>
      <c r="M17" s="17">
        <v>10283</v>
      </c>
      <c r="N17" s="26">
        <f t="shared" si="5"/>
        <v>0</v>
      </c>
      <c r="O17" s="30"/>
    </row>
    <row r="18" spans="1:15" ht="16" thickBot="1" x14ac:dyDescent="0.4">
      <c r="A18" s="17" t="s">
        <v>26</v>
      </c>
      <c r="B18" s="46">
        <v>24</v>
      </c>
      <c r="C18" s="43">
        <v>15</v>
      </c>
      <c r="D18" s="43">
        <v>16</v>
      </c>
      <c r="E18" s="76">
        <f t="shared" si="0"/>
        <v>5</v>
      </c>
      <c r="F18" s="22">
        <v>2</v>
      </c>
      <c r="G18" s="22">
        <v>1</v>
      </c>
      <c r="H18" s="22">
        <v>2</v>
      </c>
      <c r="I18" s="20">
        <f t="shared" si="1"/>
        <v>31</v>
      </c>
      <c r="J18" s="15">
        <f t="shared" si="2"/>
        <v>40</v>
      </c>
      <c r="K18" s="15">
        <f t="shared" si="3"/>
        <v>20</v>
      </c>
      <c r="L18" s="15">
        <f t="shared" si="4"/>
        <v>40</v>
      </c>
      <c r="M18" s="17">
        <v>14990</v>
      </c>
      <c r="N18" s="27">
        <f t="shared" si="5"/>
        <v>0</v>
      </c>
      <c r="O18" s="30"/>
    </row>
    <row r="19" spans="1:15" ht="16" thickBot="1" x14ac:dyDescent="0.4">
      <c r="A19" s="17" t="s">
        <v>27</v>
      </c>
      <c r="B19" s="46">
        <v>22</v>
      </c>
      <c r="C19" s="43">
        <v>19</v>
      </c>
      <c r="D19" s="43">
        <v>20</v>
      </c>
      <c r="E19" s="76">
        <f t="shared" si="0"/>
        <v>1</v>
      </c>
      <c r="F19" s="22">
        <v>1</v>
      </c>
      <c r="G19" s="22"/>
      <c r="H19" s="22"/>
      <c r="I19" s="18">
        <f t="shared" si="1"/>
        <v>5</v>
      </c>
      <c r="J19" s="19">
        <f t="shared" si="2"/>
        <v>100</v>
      </c>
      <c r="K19" s="19">
        <f t="shared" si="3"/>
        <v>0</v>
      </c>
      <c r="L19" s="19">
        <f t="shared" si="4"/>
        <v>0</v>
      </c>
      <c r="M19" s="17">
        <v>10927</v>
      </c>
      <c r="N19" s="26">
        <f t="shared" si="5"/>
        <v>0</v>
      </c>
      <c r="O19" s="30"/>
    </row>
    <row r="20" spans="1:15" ht="16" thickBot="1" x14ac:dyDescent="0.4">
      <c r="A20" s="17" t="s">
        <v>28</v>
      </c>
      <c r="B20" s="46">
        <v>13</v>
      </c>
      <c r="C20" s="43">
        <v>10</v>
      </c>
      <c r="D20" s="43">
        <v>11</v>
      </c>
      <c r="E20" s="76">
        <f t="shared" si="0"/>
        <v>3</v>
      </c>
      <c r="F20" s="22">
        <v>1</v>
      </c>
      <c r="G20" s="22">
        <v>2</v>
      </c>
      <c r="H20" s="22"/>
      <c r="I20" s="20">
        <f t="shared" si="1"/>
        <v>27</v>
      </c>
      <c r="J20" s="15">
        <f t="shared" si="2"/>
        <v>33</v>
      </c>
      <c r="K20" s="15">
        <f t="shared" si="3"/>
        <v>67</v>
      </c>
      <c r="L20" s="15">
        <f t="shared" si="4"/>
        <v>0</v>
      </c>
      <c r="M20" s="17">
        <v>9540</v>
      </c>
      <c r="N20" s="27">
        <f t="shared" si="5"/>
        <v>0</v>
      </c>
      <c r="O20" s="30"/>
    </row>
    <row r="21" spans="1:15" ht="16" thickBot="1" x14ac:dyDescent="0.4">
      <c r="A21" s="17" t="s">
        <v>29</v>
      </c>
      <c r="B21" s="45">
        <v>8</v>
      </c>
      <c r="C21" s="43">
        <v>7</v>
      </c>
      <c r="D21" s="43">
        <v>7</v>
      </c>
      <c r="E21" s="75">
        <f t="shared" si="0"/>
        <v>3</v>
      </c>
      <c r="F21" s="22">
        <v>1</v>
      </c>
      <c r="G21" s="22">
        <v>2</v>
      </c>
      <c r="H21" s="22"/>
      <c r="I21" s="18">
        <f t="shared" si="1"/>
        <v>43</v>
      </c>
      <c r="J21" s="19">
        <f t="shared" si="2"/>
        <v>33</v>
      </c>
      <c r="K21" s="19">
        <f t="shared" si="3"/>
        <v>67</v>
      </c>
      <c r="L21" s="19">
        <f t="shared" si="4"/>
        <v>0</v>
      </c>
      <c r="M21" s="17">
        <v>6036</v>
      </c>
      <c r="N21" s="26">
        <f t="shared" si="5"/>
        <v>0</v>
      </c>
      <c r="O21" s="30"/>
    </row>
    <row r="22" spans="1:15" ht="16" thickBot="1" x14ac:dyDescent="0.4">
      <c r="A22" s="17" t="s">
        <v>30</v>
      </c>
      <c r="B22" s="46">
        <v>14</v>
      </c>
      <c r="C22" s="43">
        <v>11</v>
      </c>
      <c r="D22" s="43">
        <v>12</v>
      </c>
      <c r="E22" s="76">
        <f t="shared" si="0"/>
        <v>3</v>
      </c>
      <c r="F22" s="22">
        <v>2</v>
      </c>
      <c r="G22" s="22">
        <v>1</v>
      </c>
      <c r="H22" s="22"/>
      <c r="I22" s="20">
        <f t="shared" si="1"/>
        <v>25</v>
      </c>
      <c r="J22" s="15">
        <f t="shared" si="2"/>
        <v>67</v>
      </c>
      <c r="K22" s="15">
        <f t="shared" si="3"/>
        <v>33</v>
      </c>
      <c r="L22" s="15">
        <f t="shared" si="4"/>
        <v>0</v>
      </c>
      <c r="M22" s="17">
        <v>13800</v>
      </c>
      <c r="N22" s="27">
        <f t="shared" si="5"/>
        <v>0</v>
      </c>
      <c r="O22" s="30">
        <v>1</v>
      </c>
    </row>
    <row r="23" spans="1:15" ht="16" thickBot="1" x14ac:dyDescent="0.4">
      <c r="A23" s="17" t="s">
        <v>31</v>
      </c>
      <c r="B23" s="45">
        <v>21</v>
      </c>
      <c r="C23" s="43">
        <v>18</v>
      </c>
      <c r="D23" s="43">
        <v>19</v>
      </c>
      <c r="E23" s="75">
        <f t="shared" si="0"/>
        <v>3</v>
      </c>
      <c r="F23" s="22">
        <v>2</v>
      </c>
      <c r="G23" s="22">
        <v>1</v>
      </c>
      <c r="H23" s="22"/>
      <c r="I23" s="18">
        <f t="shared" si="1"/>
        <v>16</v>
      </c>
      <c r="J23" s="19">
        <f t="shared" si="2"/>
        <v>67</v>
      </c>
      <c r="K23" s="19">
        <f t="shared" si="3"/>
        <v>33</v>
      </c>
      <c r="L23" s="19">
        <f t="shared" si="4"/>
        <v>0</v>
      </c>
      <c r="M23" s="17">
        <v>10200</v>
      </c>
      <c r="N23" s="26">
        <f t="shared" si="5"/>
        <v>0</v>
      </c>
      <c r="O23" s="30"/>
    </row>
    <row r="24" spans="1:15" ht="16" thickBot="1" x14ac:dyDescent="0.4">
      <c r="A24" s="17" t="s">
        <v>32</v>
      </c>
      <c r="B24" s="45">
        <v>11</v>
      </c>
      <c r="C24" s="43">
        <v>8</v>
      </c>
      <c r="D24" s="43">
        <v>8</v>
      </c>
      <c r="E24" s="75">
        <f t="shared" si="0"/>
        <v>5</v>
      </c>
      <c r="F24" s="22">
        <v>1</v>
      </c>
      <c r="G24" s="22">
        <v>1</v>
      </c>
      <c r="H24" s="22">
        <v>3</v>
      </c>
      <c r="I24" s="18">
        <f t="shared" si="1"/>
        <v>63</v>
      </c>
      <c r="J24" s="19">
        <f t="shared" si="2"/>
        <v>20</v>
      </c>
      <c r="K24" s="19">
        <f t="shared" si="3"/>
        <v>20</v>
      </c>
      <c r="L24" s="19">
        <f t="shared" si="4"/>
        <v>60</v>
      </c>
      <c r="M24" s="17">
        <v>6780</v>
      </c>
      <c r="N24" s="26">
        <f t="shared" si="5"/>
        <v>1</v>
      </c>
      <c r="O24" s="30">
        <v>2</v>
      </c>
    </row>
    <row r="25" spans="1:15" ht="16" thickBot="1" x14ac:dyDescent="0.4">
      <c r="A25" s="17" t="s">
        <v>33</v>
      </c>
      <c r="B25" s="47">
        <v>21</v>
      </c>
      <c r="C25" s="43">
        <v>13</v>
      </c>
      <c r="D25" s="43">
        <v>14</v>
      </c>
      <c r="E25" s="77">
        <f t="shared" si="0"/>
        <v>0</v>
      </c>
      <c r="F25" s="22"/>
      <c r="G25" s="22"/>
      <c r="H25" s="22"/>
      <c r="I25" s="18">
        <f t="shared" si="1"/>
        <v>0</v>
      </c>
      <c r="J25" s="15" t="e">
        <f t="shared" si="2"/>
        <v>#DIV/0!</v>
      </c>
      <c r="K25" s="15" t="e">
        <f t="shared" si="3"/>
        <v>#DIV/0!</v>
      </c>
      <c r="L25" s="15" t="e">
        <f t="shared" si="4"/>
        <v>#DIV/0!</v>
      </c>
      <c r="M25" s="17">
        <v>9821</v>
      </c>
      <c r="N25" s="27">
        <f t="shared" si="5"/>
        <v>0</v>
      </c>
      <c r="O25" s="30"/>
    </row>
    <row r="26" spans="1:15" ht="16" thickBot="1" x14ac:dyDescent="0.4">
      <c r="A26" s="17" t="s">
        <v>34</v>
      </c>
      <c r="B26" s="45">
        <v>7</v>
      </c>
      <c r="C26" s="43">
        <v>7</v>
      </c>
      <c r="D26" s="43">
        <v>7</v>
      </c>
      <c r="E26" s="75">
        <f t="shared" si="0"/>
        <v>2</v>
      </c>
      <c r="F26" s="22">
        <v>1</v>
      </c>
      <c r="G26" s="22">
        <v>1</v>
      </c>
      <c r="H26" s="22"/>
      <c r="I26" s="18">
        <f t="shared" si="1"/>
        <v>29</v>
      </c>
      <c r="J26" s="19">
        <f t="shared" si="2"/>
        <v>50</v>
      </c>
      <c r="K26" s="19">
        <f t="shared" si="3"/>
        <v>50</v>
      </c>
      <c r="L26" s="19">
        <f t="shared" si="4"/>
        <v>0</v>
      </c>
      <c r="M26" s="17">
        <v>7610</v>
      </c>
      <c r="N26" s="26">
        <f t="shared" si="5"/>
        <v>0</v>
      </c>
      <c r="O26" s="30"/>
    </row>
    <row r="27" spans="1:15" ht="16" thickBot="1" x14ac:dyDescent="0.4">
      <c r="A27" s="17" t="s">
        <v>35</v>
      </c>
      <c r="B27" s="45">
        <v>16</v>
      </c>
      <c r="C27" s="43">
        <v>14</v>
      </c>
      <c r="D27" s="43">
        <v>15</v>
      </c>
      <c r="E27" s="75">
        <f t="shared" si="0"/>
        <v>7</v>
      </c>
      <c r="F27" s="22">
        <v>1</v>
      </c>
      <c r="G27" s="22">
        <v>4</v>
      </c>
      <c r="H27" s="22">
        <v>2</v>
      </c>
      <c r="I27" s="18">
        <f t="shared" si="1"/>
        <v>47</v>
      </c>
      <c r="J27" s="19">
        <f t="shared" ref="J27:J31" si="6">ROUND((F27/E27)*100,0)</f>
        <v>14</v>
      </c>
      <c r="K27" s="19">
        <f t="shared" ref="K27:K31" si="7">ROUND((G27/E27)*100,0)</f>
        <v>57</v>
      </c>
      <c r="L27" s="19">
        <f t="shared" ref="L27:L31" si="8">ROUND((H27/E27)*100,0)</f>
        <v>29</v>
      </c>
      <c r="M27" s="17">
        <v>12000</v>
      </c>
      <c r="N27" s="26">
        <f t="shared" si="5"/>
        <v>1</v>
      </c>
      <c r="O27" s="30"/>
    </row>
    <row r="28" spans="1:15" ht="16" thickBot="1" x14ac:dyDescent="0.4">
      <c r="A28" s="17" t="s">
        <v>36</v>
      </c>
      <c r="B28" s="45">
        <v>24</v>
      </c>
      <c r="C28" s="43">
        <v>14</v>
      </c>
      <c r="D28" s="43">
        <v>15</v>
      </c>
      <c r="E28" s="75">
        <f t="shared" si="0"/>
        <v>10</v>
      </c>
      <c r="F28" s="22">
        <v>5</v>
      </c>
      <c r="G28" s="22">
        <v>4</v>
      </c>
      <c r="H28" s="22">
        <v>1</v>
      </c>
      <c r="I28" s="18">
        <f t="shared" si="1"/>
        <v>67</v>
      </c>
      <c r="J28" s="19">
        <f t="shared" si="6"/>
        <v>50</v>
      </c>
      <c r="K28" s="19">
        <f t="shared" si="7"/>
        <v>40</v>
      </c>
      <c r="L28" s="19">
        <f t="shared" si="8"/>
        <v>10</v>
      </c>
      <c r="M28" s="17">
        <v>9630</v>
      </c>
      <c r="N28" s="26">
        <f t="shared" si="5"/>
        <v>1</v>
      </c>
      <c r="O28" s="30">
        <v>1</v>
      </c>
    </row>
    <row r="29" spans="1:15" ht="16" thickBot="1" x14ac:dyDescent="0.4">
      <c r="A29" s="17" t="s">
        <v>37</v>
      </c>
      <c r="B29" s="45">
        <v>17</v>
      </c>
      <c r="C29" s="43">
        <v>13</v>
      </c>
      <c r="D29" s="43">
        <v>14</v>
      </c>
      <c r="E29" s="75">
        <f>SUM(F29:H29)</f>
        <v>4</v>
      </c>
      <c r="F29" s="22">
        <v>2</v>
      </c>
      <c r="G29" s="22">
        <v>2</v>
      </c>
      <c r="H29" s="22"/>
      <c r="I29" s="18">
        <f t="shared" si="1"/>
        <v>29</v>
      </c>
      <c r="J29" s="19">
        <f t="shared" si="6"/>
        <v>50</v>
      </c>
      <c r="K29" s="19">
        <f t="shared" si="7"/>
        <v>50</v>
      </c>
      <c r="L29" s="19">
        <f t="shared" si="8"/>
        <v>0</v>
      </c>
      <c r="M29" s="17">
        <v>10770</v>
      </c>
      <c r="N29" s="26">
        <f t="shared" si="5"/>
        <v>0</v>
      </c>
      <c r="O29" s="30"/>
    </row>
    <row r="30" spans="1:15" ht="16" thickBot="1" x14ac:dyDescent="0.4">
      <c r="A30" s="17" t="s">
        <v>38</v>
      </c>
      <c r="B30" s="45">
        <v>21</v>
      </c>
      <c r="C30" s="43">
        <v>20</v>
      </c>
      <c r="D30" s="43">
        <v>21</v>
      </c>
      <c r="E30" s="75">
        <f t="shared" ref="E30:E31" si="9">SUM(F30:H30)</f>
        <v>1</v>
      </c>
      <c r="F30" s="22">
        <v>1</v>
      </c>
      <c r="G30" s="22"/>
      <c r="H30" s="22"/>
      <c r="I30" s="18">
        <f t="shared" si="1"/>
        <v>5</v>
      </c>
      <c r="J30" s="19">
        <f t="shared" si="6"/>
        <v>100</v>
      </c>
      <c r="K30" s="19">
        <f t="shared" si="7"/>
        <v>0</v>
      </c>
      <c r="L30" s="19">
        <f t="shared" si="8"/>
        <v>0</v>
      </c>
      <c r="M30" s="17">
        <v>10120</v>
      </c>
      <c r="N30" s="26">
        <f t="shared" si="5"/>
        <v>0</v>
      </c>
      <c r="O30" s="30"/>
    </row>
    <row r="31" spans="1:15" ht="16" thickBot="1" x14ac:dyDescent="0.4">
      <c r="A31" s="17" t="s">
        <v>39</v>
      </c>
      <c r="B31" s="50">
        <v>20</v>
      </c>
      <c r="C31" s="43">
        <v>10</v>
      </c>
      <c r="D31" s="43">
        <v>11</v>
      </c>
      <c r="E31" s="78">
        <f t="shared" si="9"/>
        <v>1</v>
      </c>
      <c r="F31" s="23"/>
      <c r="G31" s="23">
        <v>1</v>
      </c>
      <c r="H31" s="23"/>
      <c r="I31" s="60">
        <f t="shared" si="1"/>
        <v>9</v>
      </c>
      <c r="J31" s="21">
        <f t="shared" si="6"/>
        <v>0</v>
      </c>
      <c r="K31" s="21">
        <f t="shared" si="7"/>
        <v>100</v>
      </c>
      <c r="L31" s="21">
        <f t="shared" si="8"/>
        <v>0</v>
      </c>
      <c r="M31" s="61">
        <v>13530</v>
      </c>
      <c r="N31" s="28">
        <f t="shared" si="5"/>
        <v>0</v>
      </c>
      <c r="O31" s="62"/>
    </row>
    <row r="32" spans="1:15" ht="16" thickBot="1" x14ac:dyDescent="0.4">
      <c r="A32" s="49" t="s">
        <v>40</v>
      </c>
      <c r="B32" s="51">
        <v>527</v>
      </c>
      <c r="C32" s="54">
        <f t="shared" ref="C32:H32" si="10">SUM(C5:C31)</f>
        <v>399</v>
      </c>
      <c r="D32" s="55">
        <f t="shared" si="10"/>
        <v>420</v>
      </c>
      <c r="E32" s="59">
        <f t="shared" si="10"/>
        <v>99</v>
      </c>
      <c r="F32" s="71">
        <f t="shared" si="10"/>
        <v>46</v>
      </c>
      <c r="G32" s="73">
        <f t="shared" si="10"/>
        <v>41</v>
      </c>
      <c r="H32" s="72">
        <f t="shared" si="10"/>
        <v>12</v>
      </c>
      <c r="I32" s="66">
        <f t="shared" ref="I32" si="11">ROUND((E32/D32)*100,0)</f>
        <v>24</v>
      </c>
      <c r="J32" s="67">
        <f t="shared" ref="J32" si="12">ROUND((F32/E32)*100,0)</f>
        <v>46</v>
      </c>
      <c r="K32" s="67">
        <f t="shared" ref="K32" si="13">ROUND((G32/E32)*100,0)</f>
        <v>41</v>
      </c>
      <c r="L32" s="67">
        <f t="shared" ref="L32" si="14">ROUND((H32/E32)*100,0)</f>
        <v>12</v>
      </c>
      <c r="M32" s="68">
        <f>SUM(M5:M31)</f>
        <v>298637</v>
      </c>
      <c r="N32" s="69">
        <f t="shared" ref="N32" si="15">ROUND(E32/(M32/1000),0)</f>
        <v>0</v>
      </c>
      <c r="O32" s="70">
        <f>SUM(O5:O31)</f>
        <v>5</v>
      </c>
    </row>
    <row r="33" spans="1:16" x14ac:dyDescent="0.35">
      <c r="A33" s="14" t="s">
        <v>1</v>
      </c>
      <c r="B33" s="32"/>
      <c r="C33" s="52"/>
      <c r="D33" s="53"/>
      <c r="E33" s="56">
        <v>400</v>
      </c>
      <c r="F33" s="57"/>
      <c r="G33" s="57"/>
      <c r="H33" s="58"/>
      <c r="I33" s="56"/>
      <c r="J33" s="63" t="s">
        <v>8</v>
      </c>
      <c r="K33" s="63" t="s">
        <v>9</v>
      </c>
      <c r="L33" s="63" t="s">
        <v>9</v>
      </c>
      <c r="M33" s="64"/>
      <c r="N33" s="65"/>
      <c r="O33" s="38"/>
    </row>
    <row r="34" spans="1:16" x14ac:dyDescent="0.35">
      <c r="A34" s="14" t="s">
        <v>41</v>
      </c>
      <c r="B34" s="14"/>
      <c r="C34" s="14"/>
      <c r="D34" s="12"/>
      <c r="E34" s="9">
        <f>E32-E33</f>
        <v>-301</v>
      </c>
      <c r="F34" s="13"/>
      <c r="G34" s="13"/>
      <c r="H34" s="13"/>
      <c r="I34" s="9"/>
      <c r="J34" s="13"/>
      <c r="K34" s="13"/>
      <c r="L34" s="13"/>
      <c r="M34" s="11"/>
      <c r="N34" s="29"/>
      <c r="O34" s="30"/>
    </row>
    <row r="35" spans="1:16" x14ac:dyDescent="0.35">
      <c r="A35" s="10" t="s">
        <v>42</v>
      </c>
      <c r="B35" s="10"/>
      <c r="C35" s="10"/>
      <c r="I35" s="16"/>
      <c r="O35" s="3"/>
    </row>
    <row r="36" spans="1:16" x14ac:dyDescent="0.35">
      <c r="A36" s="40" t="s">
        <v>44</v>
      </c>
      <c r="B36" s="40"/>
      <c r="C36" s="40"/>
      <c r="E36" s="25"/>
    </row>
    <row r="37" spans="1:16" x14ac:dyDescent="0.35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48" spans="1:16" ht="30.75" customHeight="1" x14ac:dyDescent="0.35"/>
  </sheetData>
  <sheetProtection selectLockedCells="1" selectUnlockedCells="1"/>
  <mergeCells count="11">
    <mergeCell ref="A1:N1"/>
    <mergeCell ref="A3:A4"/>
    <mergeCell ref="D3:D4"/>
    <mergeCell ref="E3:E4"/>
    <mergeCell ref="F3:H3"/>
    <mergeCell ref="I3:I4"/>
    <mergeCell ref="J3:L3"/>
    <mergeCell ref="M3:M4"/>
    <mergeCell ref="N3:N4"/>
    <mergeCell ref="C3:C4"/>
    <mergeCell ref="B4:B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põder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Kasutaja</dc:creator>
  <cp:keywords/>
  <dc:description/>
  <cp:lastModifiedBy>Andra Hamburg</cp:lastModifiedBy>
  <cp:revision/>
  <dcterms:created xsi:type="dcterms:W3CDTF">2019-08-18T19:09:46Z</dcterms:created>
  <dcterms:modified xsi:type="dcterms:W3CDTF">2020-10-19T13:36:59Z</dcterms:modified>
  <cp:category/>
  <cp:contentStatus/>
</cp:coreProperties>
</file>